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tymartin\OneDrive - WAGEWORKS, INC\Desktop\POP Materials\Finals\"/>
    </mc:Choice>
  </mc:AlternateContent>
  <xr:revisionPtr revIDLastSave="0" documentId="13_ncr:1_{D676A7A5-49E4-4265-B59D-BCA5EA4C54EC}" xr6:coauthVersionLast="45" xr6:coauthVersionMax="45" xr10:uidLastSave="{00000000-0000-0000-0000-000000000000}"/>
  <bookViews>
    <workbookView xWindow="-110" yWindow="-110" windowWidth="19420" windowHeight="10420" activeTab="2" xr2:uid="{00000000-000D-0000-FFFF-FFFF00000000}"/>
  </bookViews>
  <sheets>
    <sheet name="POP Only" sheetId="1" r:id="rId1"/>
    <sheet name="POP and FSA" sheetId="4" r:id="rId2"/>
    <sheet name="POP and HSA" sheetId="5" r:id="rId3"/>
  </sheets>
  <definedNames>
    <definedName name="_xlnm.Print_Area" localSheetId="1">'POP and FSA'!$A$1:$F$36</definedName>
    <definedName name="_xlnm.Print_Area" localSheetId="2">'POP and HSA'!$A$1:$F$36</definedName>
    <definedName name="_xlnm.Print_Area" localSheetId="0">'POP Only'!$A$1:$F$29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2" i="1" l="1"/>
  <c r="F15" i="5"/>
  <c r="F16" i="5"/>
  <c r="C17" i="5"/>
  <c r="D17" i="5"/>
  <c r="E17" i="5"/>
  <c r="F18" i="5"/>
  <c r="F19" i="5"/>
  <c r="C20" i="5"/>
  <c r="D20" i="5"/>
  <c r="E20" i="5"/>
  <c r="F20" i="5" l="1"/>
  <c r="F17" i="5"/>
  <c r="F19" i="4" l="1"/>
  <c r="C21" i="5"/>
  <c r="D21" i="5"/>
  <c r="D24" i="5" s="1"/>
  <c r="D25" i="5" s="1"/>
  <c r="E21" i="5"/>
  <c r="F15" i="4"/>
  <c r="F16" i="4"/>
  <c r="C17" i="4"/>
  <c r="C21" i="4" s="1"/>
  <c r="C22" i="4" s="1"/>
  <c r="C23" i="4" s="1"/>
  <c r="D17" i="4"/>
  <c r="D21" i="4" s="1"/>
  <c r="E17" i="4"/>
  <c r="F18" i="4"/>
  <c r="C20" i="4"/>
  <c r="D20" i="4"/>
  <c r="E20" i="4"/>
  <c r="F13" i="1"/>
  <c r="F14" i="1" s="1"/>
  <c r="F15" i="1" s="1"/>
  <c r="F16" i="1" s="1"/>
  <c r="E14" i="1"/>
  <c r="E17" i="1" s="1"/>
  <c r="E18" i="1" s="1"/>
  <c r="D14" i="1"/>
  <c r="D15" i="1" s="1"/>
  <c r="D16" i="1" s="1"/>
  <c r="C14" i="1"/>
  <c r="C17" i="1" s="1"/>
  <c r="C18" i="1" s="1"/>
  <c r="C15" i="1" l="1"/>
  <c r="C16" i="1" s="1"/>
  <c r="F17" i="4"/>
  <c r="D17" i="1"/>
  <c r="D18" i="1" s="1"/>
  <c r="D22" i="4"/>
  <c r="D23" i="4" s="1"/>
  <c r="D24" i="4"/>
  <c r="D25" i="4" s="1"/>
  <c r="C24" i="4"/>
  <c r="C25" i="4" s="1"/>
  <c r="C26" i="4" s="1"/>
  <c r="F20" i="4"/>
  <c r="F21" i="4" s="1"/>
  <c r="F21" i="5"/>
  <c r="F22" i="5" s="1"/>
  <c r="F23" i="5" s="1"/>
  <c r="E21" i="4"/>
  <c r="E24" i="4" s="1"/>
  <c r="E25" i="4" s="1"/>
  <c r="E24" i="5"/>
  <c r="E25" i="5" s="1"/>
  <c r="E22" i="5"/>
  <c r="E23" i="5" s="1"/>
  <c r="C24" i="5"/>
  <c r="C25" i="5" s="1"/>
  <c r="C22" i="5"/>
  <c r="C23" i="5" s="1"/>
  <c r="D26" i="4"/>
  <c r="D22" i="5"/>
  <c r="D23" i="5" s="1"/>
  <c r="D26" i="5" s="1"/>
  <c r="D19" i="1"/>
  <c r="E15" i="1"/>
  <c r="E16" i="1" s="1"/>
  <c r="E19" i="1" s="1"/>
  <c r="C19" i="1"/>
  <c r="F17" i="1"/>
  <c r="F18" i="1" s="1"/>
  <c r="F19" i="1" s="1"/>
  <c r="E22" i="4" l="1"/>
  <c r="E23" i="4" s="1"/>
  <c r="F24" i="5"/>
  <c r="F25" i="5" s="1"/>
  <c r="F26" i="5" s="1"/>
  <c r="C26" i="5"/>
  <c r="E26" i="5"/>
  <c r="E26" i="4"/>
  <c r="F22" i="4"/>
  <c r="F23" i="4" s="1"/>
  <c r="F24" i="4"/>
  <c r="F25" i="4" s="1"/>
  <c r="F26" i="4" l="1"/>
</calcChain>
</file>

<file path=xl/sharedStrings.xml><?xml version="1.0" encoding="utf-8"?>
<sst xmlns="http://schemas.openxmlformats.org/spreadsheetml/2006/main" count="97" uniqueCount="50">
  <si>
    <t>Section 125 Premium Only Plan</t>
  </si>
  <si>
    <t>Tax Savings Calculator</t>
  </si>
  <si>
    <t xml:space="preserve">Group Name: </t>
  </si>
  <si>
    <t>Example Company</t>
  </si>
  <si>
    <t>Prepared by:</t>
  </si>
  <si>
    <t>Preparer's name here</t>
  </si>
  <si>
    <t>Example #1</t>
  </si>
  <si>
    <t>Example #2</t>
  </si>
  <si>
    <t>Example #3</t>
  </si>
  <si>
    <t>Your Group</t>
  </si>
  <si>
    <t xml:space="preserve">Employee monthly contribution </t>
  </si>
  <si>
    <t>Total employee monthly contributions</t>
  </si>
  <si>
    <r>
      <t xml:space="preserve">Employee monthly tax savings   </t>
    </r>
    <r>
      <rPr>
        <b/>
        <sz val="8"/>
        <rFont val="Arial"/>
        <family val="2"/>
      </rPr>
      <t>(1)</t>
    </r>
  </si>
  <si>
    <t>Employee annual savings</t>
  </si>
  <si>
    <r>
      <t xml:space="preserve">Employer monthly savings   </t>
    </r>
    <r>
      <rPr>
        <b/>
        <sz val="8"/>
        <rFont val="Arial"/>
        <family val="2"/>
      </rPr>
      <t>(2)</t>
    </r>
  </si>
  <si>
    <t>Employer annual tax savings</t>
  </si>
  <si>
    <t>Combined annual employer and employee savings</t>
  </si>
  <si>
    <r>
      <t xml:space="preserve">(2)  </t>
    </r>
    <r>
      <rPr>
        <sz val="9"/>
        <rFont val="Arial"/>
        <family val="2"/>
      </rPr>
      <t>Based on employer's matching FICA tax rate of 7.65%</t>
    </r>
  </si>
  <si>
    <t>Calculate your savings</t>
  </si>
  <si>
    <t>How many employees are on your payroll?</t>
  </si>
  <si>
    <t>How many employees contribute to the cost of health insurance?</t>
  </si>
  <si>
    <t>On average, how much does each employee contribute per month?</t>
  </si>
  <si>
    <t>Fill in yellow-shaded areas to determine your annual savings</t>
  </si>
  <si>
    <t>Number of employees contributing to health insurance</t>
  </si>
  <si>
    <t>Number of employees contributing to FSA</t>
  </si>
  <si>
    <t>How many employees contribute to the FSA?</t>
  </si>
  <si>
    <t>On average, how much does each employee contribute per month to Insurance?</t>
  </si>
  <si>
    <t>On average, how much does each employee contribute per month to the FSA?</t>
  </si>
  <si>
    <t>Tax Savings Worksheet</t>
  </si>
  <si>
    <r>
      <t>(2)</t>
    </r>
    <r>
      <rPr>
        <b/>
        <sz val="9"/>
        <rFont val="Arial"/>
        <family val="2"/>
      </rPr>
      <t xml:space="preserve">  </t>
    </r>
    <r>
      <rPr>
        <sz val="9"/>
        <rFont val="Arial"/>
        <family val="2"/>
      </rPr>
      <t>Based on employer's matching FICA tax rate of 7.65%</t>
    </r>
  </si>
  <si>
    <t>Total monthly employee contributions</t>
  </si>
  <si>
    <t xml:space="preserve">Monthly employee insurance contribution </t>
  </si>
  <si>
    <t xml:space="preserve"> </t>
  </si>
  <si>
    <r>
      <t xml:space="preserve">Employer monthly tax savings </t>
    </r>
    <r>
      <rPr>
        <b/>
        <sz val="8"/>
        <rFont val="Arial"/>
        <family val="2"/>
      </rPr>
      <t xml:space="preserve"> (2)</t>
    </r>
  </si>
  <si>
    <r>
      <t xml:space="preserve">Employee monthly tax savings  </t>
    </r>
    <r>
      <rPr>
        <b/>
        <sz val="8"/>
        <rFont val="Arial"/>
        <family val="2"/>
      </rPr>
      <t>(1)</t>
    </r>
  </si>
  <si>
    <t>Total monthly employee contributions to health insurance</t>
  </si>
  <si>
    <t>Monthly employee FSA contribution</t>
  </si>
  <si>
    <t>Total monthly contributions to FSAs</t>
  </si>
  <si>
    <t>Premium Only Plan (POP) &amp; Flexible Spending Account (FSA)</t>
  </si>
  <si>
    <r>
      <t>(1)</t>
    </r>
    <r>
      <rPr>
        <b/>
        <sz val="9"/>
        <rFont val="Arial"/>
        <family val="2"/>
      </rPr>
      <t xml:space="preserve"> </t>
    </r>
    <r>
      <rPr>
        <sz val="9"/>
        <rFont val="Arial"/>
        <family val="2"/>
      </rPr>
      <t xml:space="preserve"> Based on an average 20% Federal, 7.65% FICA, and 3% state tax rate</t>
    </r>
  </si>
  <si>
    <r>
      <t xml:space="preserve">(1) </t>
    </r>
    <r>
      <rPr>
        <sz val="9"/>
        <rFont val="Arial"/>
        <family val="2"/>
      </rPr>
      <t xml:space="preserve"> Based on an average 20% Federal, 7.65% FICA, and 3% state tax rate</t>
    </r>
  </si>
  <si>
    <t>©2020 HealthEquity, Inc. All rights reserved.  |  3759 (202005)</t>
  </si>
  <si>
    <t>Number of employees contributing to cost of health insurance</t>
  </si>
  <si>
    <t xml:space="preserve">This calculator is provided for informational and educational purposes only and does not constitute tax advice. The results presented may not reflect the actual tax savings for your Premium Only Plan. </t>
  </si>
  <si>
    <t>Premium Only Plan (POP) &amp; Health Savings Account (HSA)</t>
  </si>
  <si>
    <t>How many employees contribute to the HSA?</t>
  </si>
  <si>
    <t>On average, how much does each employee contribute per month to the HSA?</t>
  </si>
  <si>
    <t>Number of employees contributing to HSA</t>
  </si>
  <si>
    <t>Monthly employee HSA contribution</t>
  </si>
  <si>
    <t>Total monthly contributions to HSAs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</si>
</sst>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_);\(&quot;$&quot;#,##0\)"/>
    <numFmt numFmtId="7" formatCode="&quot;$&quot;#,##0.00_);\(&quot;$&quot;#,##0.00\)"/>
    <numFmt numFmtId="44" formatCode="_(&quot;$&quot;* #,##0.00_);_(&quot;$&quot;* \(#,##0.00\);_(&quot;$&quot;* &quot;-&quot;??_);_(@_)"/>
    <numFmt numFmtId="164" formatCode="&quot;$&quot;#,##0.00"/>
  </numFmts>
  <fonts count="21" x14ac:knownFonts="1">
    <font>
      <sz val="10"/>
      <name val="Arial"/>
    </font>
    <font>
      <sz val="10"/>
      <name val="Arial"/>
    </font>
    <font>
      <b/>
      <sz val="12"/>
      <name val="Arial"/>
      <family val="2"/>
    </font>
    <font>
      <sz val="12"/>
      <name val="Arial"/>
    </font>
    <font>
      <b/>
      <i/>
      <sz val="12"/>
      <color indexed="8"/>
      <name val="Arial"/>
      <family val="2"/>
    </font>
    <font>
      <i/>
      <sz val="12"/>
      <color indexed="8"/>
      <name val="Arial"/>
      <family val="2"/>
    </font>
    <font>
      <b/>
      <sz val="9"/>
      <name val="Arial"/>
      <family val="2"/>
    </font>
    <font>
      <b/>
      <sz val="9"/>
      <color indexed="9"/>
      <name val="Arial"/>
      <family val="2"/>
    </font>
    <font>
      <b/>
      <sz val="10"/>
      <name val="Arial"/>
      <family val="2"/>
    </font>
    <font>
      <b/>
      <sz val="8"/>
      <name val="Arial"/>
      <family val="2"/>
    </font>
    <font>
      <b/>
      <sz val="10"/>
      <color indexed="9"/>
      <name val="Arial"/>
      <family val="2"/>
    </font>
    <font>
      <sz val="10"/>
      <name val="Arial"/>
      <family val="2"/>
    </font>
    <font>
      <sz val="9"/>
      <name val="Arial"/>
      <family val="2"/>
    </font>
    <font>
      <b/>
      <sz val="12"/>
      <color indexed="9"/>
      <name val="Arial"/>
      <family val="2"/>
    </font>
    <font>
      <sz val="10"/>
      <color indexed="9"/>
      <name val="Arial"/>
      <family val="2"/>
    </font>
    <font>
      <b/>
      <i/>
      <sz val="10"/>
      <color indexed="8"/>
      <name val="Arial"/>
      <family val="2"/>
    </font>
    <font>
      <b/>
      <i/>
      <sz val="12"/>
      <name val="Arial"/>
      <family val="2"/>
    </font>
    <font>
      <sz val="8"/>
      <name val="Arial"/>
    </font>
    <font>
      <sz val="12"/>
      <name val="Arial"/>
      <family val="2"/>
    </font>
    <font>
      <sz val="6"/>
      <name val="Arial"/>
      <family val="2"/>
    </font>
    <font>
      <sz val="8"/>
      <name val="Arial"/>
      <family val="2"/>
    </font>
  </fonts>
  <fills count="8">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theme="0" tint="-0.24994659260841701"/>
        <bgColor indexed="64"/>
      </patternFill>
    </fill>
    <fill>
      <patternFill patternType="solid">
        <fgColor rgb="FF4F2984"/>
        <bgColor indexed="64"/>
      </patternFill>
    </fill>
    <fill>
      <patternFill patternType="solid">
        <fgColor theme="0"/>
        <bgColor indexed="64"/>
      </patternFill>
    </fill>
  </fills>
  <borders count="29">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style="thin">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28">
    <xf numFmtId="0" fontId="0" fillId="0" borderId="0" xfId="0"/>
    <xf numFmtId="0" fontId="3" fillId="0" borderId="1" xfId="0" applyFont="1" applyBorder="1" applyAlignment="1">
      <alignment horizontal="left"/>
    </xf>
    <xf numFmtId="0" fontId="0" fillId="0" borderId="2" xfId="0" applyBorder="1"/>
    <xf numFmtId="0" fontId="0" fillId="0" borderId="0" xfId="0" applyBorder="1" applyAlignment="1">
      <alignment horizontal="center"/>
    </xf>
    <xf numFmtId="0" fontId="0" fillId="0" borderId="0" xfId="0" applyBorder="1"/>
    <xf numFmtId="0" fontId="0" fillId="0" borderId="3" xfId="0" applyBorder="1"/>
    <xf numFmtId="0" fontId="2" fillId="0" borderId="4" xfId="0" applyFont="1" applyBorder="1"/>
    <xf numFmtId="0" fontId="0" fillId="0" borderId="5" xfId="0" applyBorder="1"/>
    <xf numFmtId="0" fontId="0" fillId="0" borderId="6" xfId="0" applyBorder="1" applyAlignment="1">
      <alignment horizontal="center"/>
    </xf>
    <xf numFmtId="0" fontId="6" fillId="2" borderId="6" xfId="0" applyFont="1" applyFill="1" applyBorder="1" applyAlignment="1">
      <alignment horizontal="center"/>
    </xf>
    <xf numFmtId="0" fontId="0" fillId="0" borderId="8" xfId="0" applyBorder="1"/>
    <xf numFmtId="0" fontId="0" fillId="0" borderId="9" xfId="0" applyBorder="1" applyAlignment="1">
      <alignment horizontal="center"/>
    </xf>
    <xf numFmtId="0" fontId="8" fillId="0" borderId="9" xfId="0" applyFont="1" applyBorder="1" applyAlignment="1">
      <alignment horizontal="center"/>
    </xf>
    <xf numFmtId="0" fontId="8" fillId="0" borderId="10" xfId="0" applyFont="1" applyBorder="1" applyAlignment="1">
      <alignment horizontal="center"/>
    </xf>
    <xf numFmtId="5" fontId="0" fillId="0" borderId="9" xfId="1" applyNumberFormat="1" applyFont="1" applyBorder="1" applyAlignment="1">
      <alignment horizontal="center"/>
    </xf>
    <xf numFmtId="5" fontId="0" fillId="0" borderId="10" xfId="1" applyNumberFormat="1" applyFont="1" applyBorder="1" applyAlignment="1">
      <alignment horizontal="center"/>
    </xf>
    <xf numFmtId="0" fontId="8" fillId="2" borderId="8" xfId="0" applyFont="1" applyFill="1" applyBorder="1"/>
    <xf numFmtId="9" fontId="8" fillId="2" borderId="9" xfId="2" applyFont="1" applyFill="1" applyBorder="1" applyAlignment="1" applyProtection="1">
      <alignment horizontal="center"/>
      <protection locked="0"/>
    </xf>
    <xf numFmtId="5" fontId="8" fillId="2" borderId="9" xfId="1" applyNumberFormat="1" applyFont="1" applyFill="1" applyBorder="1" applyAlignment="1">
      <alignment horizontal="center"/>
    </xf>
    <xf numFmtId="5" fontId="8" fillId="2" borderId="10" xfId="1" applyNumberFormat="1" applyFont="1" applyFill="1" applyBorder="1" applyAlignment="1">
      <alignment horizontal="center"/>
    </xf>
    <xf numFmtId="0" fontId="8" fillId="0" borderId="9" xfId="0" applyFont="1" applyBorder="1" applyAlignment="1" applyProtection="1">
      <alignment horizontal="center"/>
    </xf>
    <xf numFmtId="9" fontId="8" fillId="0" borderId="9" xfId="2" applyFont="1" applyBorder="1" applyAlignment="1" applyProtection="1">
      <alignment horizontal="center"/>
    </xf>
    <xf numFmtId="0" fontId="8" fillId="2" borderId="9" xfId="0" applyFont="1" applyFill="1" applyBorder="1" applyAlignment="1">
      <alignment horizontal="center"/>
    </xf>
    <xf numFmtId="0" fontId="8" fillId="0" borderId="4" xfId="0" applyFont="1" applyFill="1" applyBorder="1" applyAlignment="1"/>
    <xf numFmtId="0" fontId="11" fillId="0" borderId="0" xfId="0" applyFont="1" applyFill="1" applyBorder="1" applyAlignment="1"/>
    <xf numFmtId="5" fontId="8" fillId="0" borderId="0" xfId="1" applyNumberFormat="1" applyFont="1" applyFill="1" applyBorder="1" applyAlignment="1">
      <alignment horizontal="center"/>
    </xf>
    <xf numFmtId="5" fontId="8" fillId="0" borderId="3" xfId="1" applyNumberFormat="1" applyFont="1" applyFill="1" applyBorder="1" applyAlignment="1">
      <alignment horizontal="center"/>
    </xf>
    <xf numFmtId="0" fontId="16" fillId="0" borderId="4" xfId="0" applyFont="1" applyBorder="1"/>
    <xf numFmtId="0" fontId="0" fillId="0" borderId="16" xfId="0" applyBorder="1"/>
    <xf numFmtId="0" fontId="0" fillId="0" borderId="0" xfId="0" applyBorder="1" applyAlignment="1"/>
    <xf numFmtId="0" fontId="2" fillId="0" borderId="17" xfId="0" applyFont="1" applyBorder="1" applyAlignment="1">
      <alignment horizontal="left"/>
    </xf>
    <xf numFmtId="0" fontId="2" fillId="0" borderId="4" xfId="0" applyFont="1" applyBorder="1" applyAlignment="1">
      <alignment horizontal="left"/>
    </xf>
    <xf numFmtId="0" fontId="2" fillId="0" borderId="13" xfId="0" applyFont="1" applyBorder="1" applyAlignment="1">
      <alignment horizontal="right"/>
    </xf>
    <xf numFmtId="5" fontId="1" fillId="0" borderId="10" xfId="1" applyNumberFormat="1" applyBorder="1" applyAlignment="1">
      <alignment horizontal="center"/>
    </xf>
    <xf numFmtId="5" fontId="1" fillId="0" borderId="9" xfId="1" applyNumberFormat="1" applyBorder="1" applyAlignment="1">
      <alignment horizontal="center"/>
    </xf>
    <xf numFmtId="0" fontId="11" fillId="4" borderId="8" xfId="0" applyFont="1" applyFill="1" applyBorder="1"/>
    <xf numFmtId="5" fontId="11" fillId="4" borderId="10" xfId="1" applyNumberFormat="1" applyFont="1" applyFill="1" applyBorder="1" applyAlignment="1">
      <alignment horizontal="center"/>
    </xf>
    <xf numFmtId="5" fontId="11" fillId="4" borderId="9" xfId="1" applyNumberFormat="1" applyFont="1" applyFill="1" applyBorder="1" applyAlignment="1">
      <alignment horizontal="center"/>
    </xf>
    <xf numFmtId="5" fontId="8" fillId="4" borderId="9" xfId="1" applyNumberFormat="1" applyFont="1" applyFill="1" applyBorder="1" applyAlignment="1">
      <alignment horizontal="center"/>
    </xf>
    <xf numFmtId="0" fontId="3" fillId="0" borderId="16" xfId="0" applyFont="1" applyBorder="1" applyAlignment="1">
      <alignment horizontal="left"/>
    </xf>
    <xf numFmtId="0" fontId="0" fillId="0" borderId="9" xfId="0" applyBorder="1" applyAlignment="1">
      <alignment horizontal="left" indent="1"/>
    </xf>
    <xf numFmtId="0" fontId="0" fillId="0" borderId="0" xfId="0" applyAlignment="1">
      <alignment horizontal="left" indent="1"/>
    </xf>
    <xf numFmtId="0" fontId="0" fillId="0" borderId="8" xfId="0" applyBorder="1" applyAlignment="1">
      <alignment horizontal="left"/>
    </xf>
    <xf numFmtId="0" fontId="11" fillId="4" borderId="8" xfId="0" applyFont="1" applyFill="1" applyBorder="1" applyAlignment="1">
      <alignment horizontal="left"/>
    </xf>
    <xf numFmtId="5" fontId="8" fillId="4" borderId="10" xfId="1" applyNumberFormat="1" applyFont="1" applyFill="1" applyBorder="1" applyAlignment="1">
      <alignment horizontal="center"/>
    </xf>
    <xf numFmtId="0" fontId="0" fillId="0" borderId="4" xfId="0" applyBorder="1"/>
    <xf numFmtId="0" fontId="12" fillId="0" borderId="0" xfId="0" applyFont="1" applyBorder="1"/>
    <xf numFmtId="9" fontId="6" fillId="0" borderId="9" xfId="2" applyFont="1" applyBorder="1" applyAlignment="1" applyProtection="1">
      <alignment horizontal="center"/>
    </xf>
    <xf numFmtId="0" fontId="2" fillId="0" borderId="19" xfId="0" applyFont="1" applyBorder="1" applyAlignment="1">
      <alignment horizontal="right"/>
    </xf>
    <xf numFmtId="0" fontId="2" fillId="0" borderId="19" xfId="0" applyFont="1" applyBorder="1" applyAlignment="1">
      <alignment horizontal="left"/>
    </xf>
    <xf numFmtId="0" fontId="0" fillId="0" borderId="20" xfId="0" applyBorder="1"/>
    <xf numFmtId="0" fontId="19" fillId="0" borderId="19" xfId="0" applyFont="1" applyBorder="1"/>
    <xf numFmtId="0" fontId="20" fillId="0" borderId="0" xfId="0" applyFont="1"/>
    <xf numFmtId="5" fontId="8" fillId="0" borderId="9" xfId="1" applyNumberFormat="1" applyFont="1" applyFill="1" applyBorder="1" applyAlignment="1">
      <alignment horizontal="center"/>
    </xf>
    <xf numFmtId="5" fontId="8" fillId="0" borderId="10" xfId="1" applyNumberFormat="1" applyFont="1" applyFill="1" applyBorder="1" applyAlignment="1">
      <alignment horizontal="center"/>
    </xf>
    <xf numFmtId="0" fontId="0" fillId="0" borderId="0" xfId="0" applyFill="1"/>
    <xf numFmtId="0" fontId="0" fillId="0" borderId="8" xfId="0" applyFill="1" applyBorder="1" applyAlignment="1"/>
    <xf numFmtId="0" fontId="0" fillId="0" borderId="9" xfId="0" applyFill="1" applyBorder="1" applyAlignment="1">
      <alignment horizontal="center"/>
    </xf>
    <xf numFmtId="5" fontId="1" fillId="0" borderId="9" xfId="1" applyNumberFormat="1" applyFill="1" applyBorder="1" applyAlignment="1">
      <alignment horizontal="center"/>
    </xf>
    <xf numFmtId="5" fontId="1" fillId="0" borderId="10" xfId="1" applyNumberFormat="1" applyFill="1" applyBorder="1" applyAlignment="1">
      <alignment horizontal="center"/>
    </xf>
    <xf numFmtId="0" fontId="11" fillId="0" borderId="8" xfId="0" applyFont="1" applyFill="1" applyBorder="1" applyAlignment="1">
      <alignment horizontal="left"/>
    </xf>
    <xf numFmtId="0" fontId="12" fillId="0" borderId="0" xfId="0" applyFont="1" applyFill="1" applyBorder="1"/>
    <xf numFmtId="5" fontId="11" fillId="0" borderId="9" xfId="1" applyNumberFormat="1" applyFont="1" applyFill="1" applyBorder="1" applyAlignment="1">
      <alignment horizontal="center"/>
    </xf>
    <xf numFmtId="5" fontId="11" fillId="0" borderId="10" xfId="1" applyNumberFormat="1" applyFont="1" applyFill="1" applyBorder="1" applyAlignment="1">
      <alignment horizontal="center"/>
    </xf>
    <xf numFmtId="0" fontId="11" fillId="0" borderId="8" xfId="0" applyFont="1" applyFill="1" applyBorder="1"/>
    <xf numFmtId="9" fontId="6" fillId="0" borderId="9" xfId="2" applyFont="1" applyFill="1" applyBorder="1" applyAlignment="1" applyProtection="1">
      <alignment horizontal="center"/>
    </xf>
    <xf numFmtId="0" fontId="0" fillId="5" borderId="8" xfId="0" applyFill="1" applyBorder="1"/>
    <xf numFmtId="9" fontId="9" fillId="5" borderId="9" xfId="2" applyFont="1" applyFill="1" applyBorder="1" applyAlignment="1" applyProtection="1">
      <alignment horizontal="center"/>
    </xf>
    <xf numFmtId="5" fontId="1" fillId="5" borderId="9" xfId="1" applyNumberFormat="1" applyFill="1" applyBorder="1" applyAlignment="1">
      <alignment horizontal="center"/>
    </xf>
    <xf numFmtId="5" fontId="1" fillId="5" borderId="10" xfId="1" applyNumberFormat="1" applyFill="1" applyBorder="1" applyAlignment="1">
      <alignment horizontal="center"/>
    </xf>
    <xf numFmtId="0" fontId="8" fillId="5" borderId="8" xfId="0" applyFont="1" applyFill="1" applyBorder="1" applyAlignment="1">
      <alignment horizontal="left"/>
    </xf>
    <xf numFmtId="9" fontId="6" fillId="5" borderId="9" xfId="2" applyFont="1" applyFill="1" applyBorder="1" applyAlignment="1" applyProtection="1">
      <alignment horizontal="center"/>
      <protection locked="0"/>
    </xf>
    <xf numFmtId="5" fontId="8" fillId="5" borderId="9" xfId="1" applyNumberFormat="1" applyFont="1" applyFill="1" applyBorder="1" applyAlignment="1">
      <alignment horizontal="center"/>
    </xf>
    <xf numFmtId="5" fontId="8" fillId="5" borderId="10" xfId="1" applyNumberFormat="1" applyFont="1" applyFill="1" applyBorder="1" applyAlignment="1">
      <alignment horizontal="center"/>
    </xf>
    <xf numFmtId="0" fontId="0" fillId="5" borderId="0" xfId="0" applyFill="1"/>
    <xf numFmtId="5" fontId="10" fillId="6" borderId="11" xfId="1" applyNumberFormat="1" applyFont="1" applyFill="1" applyBorder="1" applyAlignment="1">
      <alignment horizontal="center"/>
    </xf>
    <xf numFmtId="5" fontId="10" fillId="6" borderId="12" xfId="1" applyNumberFormat="1" applyFont="1" applyFill="1" applyBorder="1" applyAlignment="1">
      <alignment horizontal="center"/>
    </xf>
    <xf numFmtId="0" fontId="13" fillId="6" borderId="13" xfId="0" applyFont="1" applyFill="1" applyBorder="1"/>
    <xf numFmtId="0" fontId="14" fillId="6" borderId="14" xfId="0" applyFont="1" applyFill="1" applyBorder="1" applyAlignment="1">
      <alignment horizontal="center"/>
    </xf>
    <xf numFmtId="0" fontId="14" fillId="6" borderId="15" xfId="0" applyFont="1" applyFill="1" applyBorder="1"/>
    <xf numFmtId="0" fontId="7" fillId="6" borderId="7" xfId="0" applyFont="1" applyFill="1" applyBorder="1" applyAlignment="1">
      <alignment horizontal="center"/>
    </xf>
    <xf numFmtId="0" fontId="14" fillId="6" borderId="4" xfId="0" applyFont="1" applyFill="1" applyBorder="1" applyAlignment="1"/>
    <xf numFmtId="0" fontId="0" fillId="6" borderId="0" xfId="0" applyFill="1" applyBorder="1" applyAlignment="1"/>
    <xf numFmtId="0" fontId="0" fillId="6" borderId="18" xfId="0" applyFill="1" applyBorder="1" applyAlignment="1"/>
    <xf numFmtId="0" fontId="11" fillId="0" borderId="8" xfId="0" applyFont="1" applyBorder="1"/>
    <xf numFmtId="0" fontId="0" fillId="7" borderId="0" xfId="0" applyFill="1"/>
    <xf numFmtId="0" fontId="0" fillId="7" borderId="0" xfId="0" applyFill="1" applyAlignment="1">
      <alignment horizontal="left" indent="1"/>
    </xf>
    <xf numFmtId="0" fontId="8" fillId="2" borderId="26" xfId="0" applyFont="1" applyFill="1" applyBorder="1" applyAlignment="1">
      <alignment horizontal="center"/>
    </xf>
    <xf numFmtId="0" fontId="15" fillId="3" borderId="27" xfId="0" applyFont="1" applyFill="1" applyBorder="1" applyAlignment="1" applyProtection="1">
      <alignment horizontal="center"/>
      <protection locked="0"/>
    </xf>
    <xf numFmtId="164" fontId="15" fillId="3" borderId="28" xfId="0" applyNumberFormat="1" applyFont="1" applyFill="1" applyBorder="1" applyAlignment="1" applyProtection="1">
      <alignment horizontal="center"/>
      <protection locked="0"/>
    </xf>
    <xf numFmtId="0" fontId="8" fillId="2" borderId="7" xfId="0" applyFont="1" applyFill="1" applyBorder="1" applyAlignment="1">
      <alignment horizontal="center"/>
    </xf>
    <xf numFmtId="0" fontId="15" fillId="3" borderId="10" xfId="0" applyFont="1" applyFill="1" applyBorder="1" applyAlignment="1" applyProtection="1">
      <alignment horizontal="center"/>
      <protection locked="0"/>
    </xf>
    <xf numFmtId="7" fontId="15" fillId="3" borderId="10" xfId="1" applyNumberFormat="1" applyFont="1" applyFill="1" applyBorder="1" applyAlignment="1" applyProtection="1">
      <alignment horizontal="center"/>
      <protection locked="0"/>
    </xf>
    <xf numFmtId="7" fontId="15" fillId="3" borderId="12" xfId="1" applyNumberFormat="1" applyFont="1" applyFill="1" applyBorder="1" applyAlignment="1" applyProtection="1">
      <alignment horizontal="center"/>
      <protection locked="0"/>
    </xf>
    <xf numFmtId="0" fontId="4" fillId="3" borderId="14" xfId="0" applyFont="1" applyFill="1" applyBorder="1" applyAlignment="1" applyProtection="1">
      <alignment horizontal="left"/>
      <protection locked="0"/>
    </xf>
    <xf numFmtId="0" fontId="5" fillId="3" borderId="14" xfId="0" applyFont="1" applyFill="1" applyBorder="1" applyAlignment="1" applyProtection="1">
      <alignment horizontal="left"/>
      <protection locked="0"/>
    </xf>
    <xf numFmtId="0" fontId="18" fillId="0" borderId="25" xfId="0" applyFont="1" applyBorder="1" applyAlignment="1" applyProtection="1">
      <protection locked="0"/>
    </xf>
    <xf numFmtId="0" fontId="18" fillId="0" borderId="14" xfId="0" applyFont="1" applyBorder="1" applyAlignment="1" applyProtection="1">
      <alignment horizontal="left"/>
      <protection locked="0"/>
    </xf>
    <xf numFmtId="0" fontId="8" fillId="0" borderId="4" xfId="0" applyFont="1" applyBorder="1" applyAlignment="1">
      <alignment horizontal="center" vertical="center"/>
    </xf>
    <xf numFmtId="0" fontId="8" fillId="0" borderId="0" xfId="0" applyFont="1" applyBorder="1" applyAlignment="1">
      <alignment horizontal="right" vertical="center"/>
    </xf>
    <xf numFmtId="0" fontId="8" fillId="0" borderId="3" xfId="0" applyFont="1" applyBorder="1" applyAlignment="1">
      <alignment horizontal="right" vertical="center"/>
    </xf>
    <xf numFmtId="0" fontId="17" fillId="0" borderId="16" xfId="0" applyFont="1" applyBorder="1" applyAlignment="1">
      <alignment horizontal="right"/>
    </xf>
    <xf numFmtId="0" fontId="17" fillId="0" borderId="20" xfId="0" applyFont="1" applyBorder="1" applyAlignment="1">
      <alignment horizontal="right"/>
    </xf>
    <xf numFmtId="0" fontId="0" fillId="0" borderId="0" xfId="0" applyBorder="1" applyAlignment="1"/>
    <xf numFmtId="0" fontId="6" fillId="0" borderId="4" xfId="0" quotePrefix="1" applyFont="1" applyFill="1" applyBorder="1" applyAlignment="1"/>
    <xf numFmtId="0" fontId="0" fillId="0" borderId="0" xfId="0" applyBorder="1" applyAlignment="1">
      <alignment horizontal="center"/>
    </xf>
    <xf numFmtId="0" fontId="0" fillId="0" borderId="3" xfId="0" applyBorder="1" applyAlignment="1">
      <alignment horizontal="center"/>
    </xf>
    <xf numFmtId="0" fontId="14" fillId="6" borderId="4" xfId="0" applyFont="1" applyFill="1" applyBorder="1" applyAlignment="1"/>
    <xf numFmtId="0" fontId="0" fillId="6" borderId="0" xfId="0" applyFill="1" applyBorder="1" applyAlignment="1"/>
    <xf numFmtId="0" fontId="0" fillId="6" borderId="18" xfId="0" applyFill="1" applyBorder="1" applyAlignment="1"/>
    <xf numFmtId="0" fontId="14" fillId="6" borderId="19" xfId="0" applyFont="1" applyFill="1" applyBorder="1" applyAlignment="1"/>
    <xf numFmtId="0" fontId="0" fillId="6" borderId="16" xfId="0" applyFill="1" applyBorder="1" applyAlignment="1"/>
    <xf numFmtId="0" fontId="0" fillId="6" borderId="22" xfId="0" applyFill="1" applyBorder="1" applyAlignment="1"/>
    <xf numFmtId="0" fontId="10" fillId="6" borderId="23" xfId="0" applyFont="1" applyFill="1" applyBorder="1" applyAlignment="1"/>
    <xf numFmtId="0" fontId="0" fillId="6" borderId="24" xfId="0" applyFill="1" applyBorder="1" applyAlignment="1"/>
    <xf numFmtId="0" fontId="4" fillId="3" borderId="16" xfId="0" applyFont="1" applyFill="1" applyBorder="1" applyAlignment="1" applyProtection="1">
      <alignment horizontal="left"/>
      <protection locked="0"/>
    </xf>
    <xf numFmtId="0" fontId="5" fillId="3" borderId="16" xfId="0" applyFont="1" applyFill="1" applyBorder="1" applyAlignment="1" applyProtection="1">
      <alignment horizontal="left"/>
      <protection locked="0"/>
    </xf>
    <xf numFmtId="0" fontId="18" fillId="0" borderId="20" xfId="0" applyFont="1" applyBorder="1" applyAlignment="1" applyProtection="1">
      <protection locked="0"/>
    </xf>
    <xf numFmtId="0" fontId="9" fillId="0" borderId="4" xfId="0" quotePrefix="1" applyFont="1" applyFill="1" applyBorder="1" applyAlignment="1"/>
    <xf numFmtId="0" fontId="0" fillId="0" borderId="3" xfId="0" applyBorder="1" applyAlignment="1"/>
    <xf numFmtId="0" fontId="14" fillId="6" borderId="17" xfId="0" applyFont="1" applyFill="1" applyBorder="1" applyAlignment="1"/>
    <xf numFmtId="0" fontId="0" fillId="6" borderId="1" xfId="0" applyFill="1" applyBorder="1" applyAlignment="1"/>
    <xf numFmtId="0" fontId="0" fillId="6" borderId="21" xfId="0" applyFill="1" applyBorder="1" applyAlignment="1"/>
    <xf numFmtId="0" fontId="19" fillId="0" borderId="16" xfId="0" applyFont="1" applyBorder="1" applyAlignment="1">
      <alignment horizontal="right"/>
    </xf>
    <xf numFmtId="0" fontId="12" fillId="0" borderId="0" xfId="0" quotePrefix="1" applyFont="1" applyFill="1" applyBorder="1" applyAlignment="1">
      <alignment horizontal="left" wrapText="1"/>
    </xf>
    <xf numFmtId="0" fontId="12" fillId="0" borderId="3" xfId="0" quotePrefix="1" applyFont="1" applyFill="1" applyBorder="1" applyAlignment="1">
      <alignment horizontal="left" wrapText="1"/>
    </xf>
    <xf numFmtId="0" fontId="12" fillId="0" borderId="4" xfId="0" quotePrefix="1" applyFont="1" applyFill="1" applyBorder="1" applyAlignment="1">
      <alignment horizontal="left" wrapText="1"/>
    </xf>
    <xf numFmtId="0" fontId="11" fillId="0" borderId="8" xfId="0" applyFont="1" applyFill="1" applyBorder="1" applyAlignment="1"/>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0070B9"/>
      <color rgb="FF00AAC6"/>
      <color rgb="FF592C82"/>
      <color rgb="FF4F29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0</xdr:col>
      <xdr:colOff>30079</xdr:colOff>
      <xdr:row>24</xdr:row>
      <xdr:rowOff>31985</xdr:rowOff>
    </xdr:from>
    <xdr:to>
      <xdr:col>0</xdr:col>
      <xdr:colOff>3649579</xdr:colOff>
      <xdr:row>26</xdr:row>
      <xdr:rowOff>132247</xdr:rowOff>
    </xdr:to>
    <xdr:pic>
      <xdr:nvPicPr>
        <xdr:cNvPr id="4" name="Graphic 3">
          <a:extLst>
            <a:ext uri="{FF2B5EF4-FFF2-40B4-BE49-F238E27FC236}">
              <a16:creationId xmlns:a16="http://schemas.microsoft.com/office/drawing/2014/main" id="{01BA4971-B78B-4966-829D-55ABF99FF12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0079" y="4102669"/>
          <a:ext cx="3619500" cy="404862"/>
        </a:xfrm>
        <a:prstGeom prst="rect">
          <a:avLst/>
        </a:prstGeom>
      </xdr:spPr>
    </xdr:pic>
    <xdr:clientData/>
  </xdr:twoCellAnchor>
  <xdr:twoCellAnchor editAs="oneCell">
    <xdr:from>
      <xdr:col>3</xdr:col>
      <xdr:colOff>474649</xdr:colOff>
      <xdr:row>27</xdr:row>
      <xdr:rowOff>17460</xdr:rowOff>
    </xdr:from>
    <xdr:to>
      <xdr:col>5</xdr:col>
      <xdr:colOff>379095</xdr:colOff>
      <xdr:row>28</xdr:row>
      <xdr:rowOff>36683</xdr:rowOff>
    </xdr:to>
    <xdr:pic>
      <xdr:nvPicPr>
        <xdr:cNvPr id="5" name="Graphic 4">
          <a:extLst>
            <a:ext uri="{FF2B5EF4-FFF2-40B4-BE49-F238E27FC236}">
              <a16:creationId xmlns:a16="http://schemas.microsoft.com/office/drawing/2014/main" id="{C304A240-A64F-4F97-A00C-93328DD4ADE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199675" y="4539328"/>
          <a:ext cx="1408394" cy="1696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31</xdr:row>
      <xdr:rowOff>31906</xdr:rowOff>
    </xdr:from>
    <xdr:to>
      <xdr:col>0</xdr:col>
      <xdr:colOff>3619500</xdr:colOff>
      <xdr:row>33</xdr:row>
      <xdr:rowOff>135979</xdr:rowOff>
    </xdr:to>
    <xdr:pic>
      <xdr:nvPicPr>
        <xdr:cNvPr id="5" name="Graphic 4">
          <a:extLst>
            <a:ext uri="{FF2B5EF4-FFF2-40B4-BE49-F238E27FC236}">
              <a16:creationId xmlns:a16="http://schemas.microsoft.com/office/drawing/2014/main" id="{B27866D6-591B-4EB7-B312-F6188F8A180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5155353"/>
          <a:ext cx="3619500" cy="404864"/>
        </a:xfrm>
        <a:prstGeom prst="rect">
          <a:avLst/>
        </a:prstGeom>
      </xdr:spPr>
    </xdr:pic>
    <xdr:clientData/>
  </xdr:twoCellAnchor>
  <xdr:twoCellAnchor editAs="oneCell">
    <xdr:from>
      <xdr:col>3</xdr:col>
      <xdr:colOff>522876</xdr:colOff>
      <xdr:row>33</xdr:row>
      <xdr:rowOff>61798</xdr:rowOff>
    </xdr:from>
    <xdr:to>
      <xdr:col>5</xdr:col>
      <xdr:colOff>431132</xdr:colOff>
      <xdr:row>34</xdr:row>
      <xdr:rowOff>88642</xdr:rowOff>
    </xdr:to>
    <xdr:pic>
      <xdr:nvPicPr>
        <xdr:cNvPr id="6" name="Graphic 5">
          <a:extLst>
            <a:ext uri="{FF2B5EF4-FFF2-40B4-BE49-F238E27FC236}">
              <a16:creationId xmlns:a16="http://schemas.microsoft.com/office/drawing/2014/main" id="{48E54742-29A5-47A3-B1CA-B883AD021CB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245897" y="5644451"/>
          <a:ext cx="1420224" cy="1832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18248</xdr:colOff>
      <xdr:row>31</xdr:row>
      <xdr:rowOff>11831</xdr:rowOff>
    </xdr:from>
    <xdr:to>
      <xdr:col>0</xdr:col>
      <xdr:colOff>3637748</xdr:colOff>
      <xdr:row>33</xdr:row>
      <xdr:rowOff>115904</xdr:rowOff>
    </xdr:to>
    <xdr:pic>
      <xdr:nvPicPr>
        <xdr:cNvPr id="2" name="Graphic 1">
          <a:extLst>
            <a:ext uri="{FF2B5EF4-FFF2-40B4-BE49-F238E27FC236}">
              <a16:creationId xmlns:a16="http://schemas.microsoft.com/office/drawing/2014/main" id="{45D7D957-E368-46EB-B7A7-D2294BF2834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8248" y="5135278"/>
          <a:ext cx="3619500" cy="404864"/>
        </a:xfrm>
        <a:prstGeom prst="rect">
          <a:avLst/>
        </a:prstGeom>
      </xdr:spPr>
    </xdr:pic>
    <xdr:clientData/>
  </xdr:twoCellAnchor>
  <xdr:twoCellAnchor editAs="oneCell">
    <xdr:from>
      <xdr:col>3</xdr:col>
      <xdr:colOff>544934</xdr:colOff>
      <xdr:row>33</xdr:row>
      <xdr:rowOff>61775</xdr:rowOff>
    </xdr:from>
    <xdr:to>
      <xdr:col>5</xdr:col>
      <xdr:colOff>446840</xdr:colOff>
      <xdr:row>34</xdr:row>
      <xdr:rowOff>88619</xdr:rowOff>
    </xdr:to>
    <xdr:pic>
      <xdr:nvPicPr>
        <xdr:cNvPr id="5" name="Graphic 4">
          <a:extLst>
            <a:ext uri="{FF2B5EF4-FFF2-40B4-BE49-F238E27FC236}">
              <a16:creationId xmlns:a16="http://schemas.microsoft.com/office/drawing/2014/main" id="{CD960929-E799-4826-852E-D2D531D0D89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267955" y="5644428"/>
          <a:ext cx="1420224" cy="1832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B9"/>
  </sheetPr>
  <dimension ref="A1:F32"/>
  <sheetViews>
    <sheetView showGridLines="0" zoomScale="95" zoomScaleNormal="95" workbookViewId="0">
      <pane ySplit="4" topLeftCell="A5" activePane="bottomLeft" state="frozen"/>
      <selection pane="bottomLeft" activeCell="B3" sqref="B3:F3"/>
    </sheetView>
  </sheetViews>
  <sheetFormatPr defaultRowHeight="12.5" x14ac:dyDescent="0.25"/>
  <cols>
    <col min="1" max="1" width="67.7265625" bestFit="1" customWidth="1"/>
    <col min="2" max="2" width="5.1796875" bestFit="1" customWidth="1"/>
    <col min="3" max="3" width="10.54296875" bestFit="1" customWidth="1"/>
    <col min="4" max="4" width="11.453125" bestFit="1" customWidth="1"/>
    <col min="5" max="5" width="10.54296875" bestFit="1" customWidth="1"/>
    <col min="6" max="6" width="10.1796875" bestFit="1" customWidth="1"/>
  </cols>
  <sheetData>
    <row r="1" spans="1:6" ht="15.5" x14ac:dyDescent="0.35">
      <c r="A1" s="30" t="s">
        <v>0</v>
      </c>
      <c r="B1" s="1"/>
      <c r="C1" s="1"/>
      <c r="D1" s="1"/>
      <c r="E1" s="1"/>
      <c r="F1" s="2"/>
    </row>
    <row r="2" spans="1:6" ht="16" thickBot="1" x14ac:dyDescent="0.4">
      <c r="A2" s="31" t="s">
        <v>1</v>
      </c>
      <c r="B2" s="3"/>
      <c r="C2" s="4"/>
      <c r="D2" s="4"/>
      <c r="E2" s="4"/>
      <c r="F2" s="5"/>
    </row>
    <row r="3" spans="1:6" ht="16" thickBot="1" x14ac:dyDescent="0.4">
      <c r="A3" s="32" t="s">
        <v>2</v>
      </c>
      <c r="B3" s="94" t="s">
        <v>3</v>
      </c>
      <c r="C3" s="95"/>
      <c r="D3" s="95"/>
      <c r="E3" s="95"/>
      <c r="F3" s="96"/>
    </row>
    <row r="4" spans="1:6" ht="16" thickBot="1" x14ac:dyDescent="0.4">
      <c r="A4" s="32" t="s">
        <v>4</v>
      </c>
      <c r="B4" s="94" t="s">
        <v>5</v>
      </c>
      <c r="C4" s="97"/>
      <c r="D4" s="97"/>
      <c r="E4" s="97"/>
      <c r="F4" s="96"/>
    </row>
    <row r="5" spans="1:6" ht="15.5" x14ac:dyDescent="0.35">
      <c r="A5" s="27" t="s">
        <v>22</v>
      </c>
      <c r="B5" s="29"/>
      <c r="C5" s="29"/>
      <c r="D5" s="25"/>
      <c r="E5" s="25"/>
      <c r="F5" s="26"/>
    </row>
    <row r="6" spans="1:6" ht="13" thickBot="1" x14ac:dyDescent="0.3">
      <c r="A6" s="45"/>
      <c r="B6" s="3"/>
      <c r="C6" s="4"/>
      <c r="D6" s="4"/>
      <c r="E6" s="4"/>
      <c r="F6" s="5"/>
    </row>
    <row r="7" spans="1:6" ht="16" thickBot="1" x14ac:dyDescent="0.4">
      <c r="A7" s="77" t="s">
        <v>18</v>
      </c>
      <c r="B7" s="78"/>
      <c r="C7" s="79"/>
      <c r="D7" s="87" t="s">
        <v>9</v>
      </c>
      <c r="E7" s="105"/>
      <c r="F7" s="106"/>
    </row>
    <row r="8" spans="1:6" ht="13" x14ac:dyDescent="0.3">
      <c r="A8" s="107" t="s">
        <v>20</v>
      </c>
      <c r="B8" s="108"/>
      <c r="C8" s="109"/>
      <c r="D8" s="88">
        <v>0</v>
      </c>
      <c r="E8" s="105"/>
      <c r="F8" s="106"/>
    </row>
    <row r="9" spans="1:6" ht="13.5" thickBot="1" x14ac:dyDescent="0.35">
      <c r="A9" s="110" t="s">
        <v>21</v>
      </c>
      <c r="B9" s="111"/>
      <c r="C9" s="112"/>
      <c r="D9" s="89">
        <v>0</v>
      </c>
      <c r="E9" s="105"/>
      <c r="F9" s="106"/>
    </row>
    <row r="10" spans="1:6" ht="16" thickBot="1" x14ac:dyDescent="0.4">
      <c r="A10" s="6"/>
      <c r="B10" s="3"/>
      <c r="C10" s="4"/>
      <c r="D10" s="4"/>
      <c r="E10" s="4"/>
      <c r="F10" s="5"/>
    </row>
    <row r="11" spans="1:6" x14ac:dyDescent="0.25">
      <c r="A11" s="7"/>
      <c r="B11" s="8"/>
      <c r="C11" s="9" t="s">
        <v>6</v>
      </c>
      <c r="D11" s="9" t="s">
        <v>7</v>
      </c>
      <c r="E11" s="9" t="s">
        <v>8</v>
      </c>
      <c r="F11" s="80" t="s">
        <v>9</v>
      </c>
    </row>
    <row r="12" spans="1:6" ht="13" x14ac:dyDescent="0.3">
      <c r="A12" s="10" t="s">
        <v>42</v>
      </c>
      <c r="B12" s="11"/>
      <c r="C12" s="12">
        <v>5</v>
      </c>
      <c r="D12" s="12">
        <v>10</v>
      </c>
      <c r="E12" s="12">
        <v>20</v>
      </c>
      <c r="F12" s="13">
        <f>D8</f>
        <v>0</v>
      </c>
    </row>
    <row r="13" spans="1:6" x14ac:dyDescent="0.25">
      <c r="A13" s="10" t="s">
        <v>10</v>
      </c>
      <c r="B13" s="11"/>
      <c r="C13" s="14">
        <v>200</v>
      </c>
      <c r="D13" s="14">
        <v>200</v>
      </c>
      <c r="E13" s="14">
        <v>200</v>
      </c>
      <c r="F13" s="15">
        <f>+$D$9</f>
        <v>0</v>
      </c>
    </row>
    <row r="14" spans="1:6" x14ac:dyDescent="0.25">
      <c r="A14" s="10" t="s">
        <v>11</v>
      </c>
      <c r="B14" s="11"/>
      <c r="C14" s="14">
        <f>+C12*C13</f>
        <v>1000</v>
      </c>
      <c r="D14" s="14">
        <f>+D12*D13</f>
        <v>2000</v>
      </c>
      <c r="E14" s="14">
        <f>+E12*E13</f>
        <v>4000</v>
      </c>
      <c r="F14" s="15">
        <f>+F12*F13</f>
        <v>0</v>
      </c>
    </row>
    <row r="15" spans="1:6" ht="13" x14ac:dyDescent="0.3">
      <c r="A15" s="16" t="s">
        <v>12</v>
      </c>
      <c r="B15" s="17">
        <v>0.31</v>
      </c>
      <c r="C15" s="18">
        <f>+$B15*C14</f>
        <v>310</v>
      </c>
      <c r="D15" s="18">
        <f>+$B15*D14</f>
        <v>620</v>
      </c>
      <c r="E15" s="18">
        <f>+$B15*E14</f>
        <v>1240</v>
      </c>
      <c r="F15" s="19">
        <f>+$B15*F14</f>
        <v>0</v>
      </c>
    </row>
    <row r="16" spans="1:6" ht="13" x14ac:dyDescent="0.3">
      <c r="A16" s="10" t="s">
        <v>13</v>
      </c>
      <c r="B16" s="20"/>
      <c r="C16" s="14">
        <f>+C15*12</f>
        <v>3720</v>
      </c>
      <c r="D16" s="14">
        <f>+D15*12</f>
        <v>7440</v>
      </c>
      <c r="E16" s="14">
        <f>+E15*12</f>
        <v>14880</v>
      </c>
      <c r="F16" s="15">
        <f>+F15*12</f>
        <v>0</v>
      </c>
    </row>
    <row r="17" spans="1:6" ht="13" x14ac:dyDescent="0.3">
      <c r="A17" s="84" t="s">
        <v>14</v>
      </c>
      <c r="B17" s="21">
        <v>0.08</v>
      </c>
      <c r="C17" s="14">
        <f>+$B17*C14</f>
        <v>80</v>
      </c>
      <c r="D17" s="14">
        <f>+$B17*D14</f>
        <v>160</v>
      </c>
      <c r="E17" s="14">
        <f>+$B17*E14</f>
        <v>320</v>
      </c>
      <c r="F17" s="15">
        <f>+$B17*F14</f>
        <v>0</v>
      </c>
    </row>
    <row r="18" spans="1:6" ht="13" x14ac:dyDescent="0.3">
      <c r="A18" s="16" t="s">
        <v>15</v>
      </c>
      <c r="B18" s="22"/>
      <c r="C18" s="18">
        <f>12*C17</f>
        <v>960</v>
      </c>
      <c r="D18" s="18">
        <f>12*D17</f>
        <v>1920</v>
      </c>
      <c r="E18" s="18">
        <f>12*E17</f>
        <v>3840</v>
      </c>
      <c r="F18" s="19">
        <f>12*F17</f>
        <v>0</v>
      </c>
    </row>
    <row r="19" spans="1:6" ht="13.5" thickBot="1" x14ac:dyDescent="0.35">
      <c r="A19" s="113" t="s">
        <v>16</v>
      </c>
      <c r="B19" s="114"/>
      <c r="C19" s="75">
        <f>+C16+C18</f>
        <v>4680</v>
      </c>
      <c r="D19" s="75">
        <f>+D16+D18</f>
        <v>9360</v>
      </c>
      <c r="E19" s="75">
        <f>+E16+E18</f>
        <v>18720</v>
      </c>
      <c r="F19" s="76">
        <f>+F16+F18</f>
        <v>0</v>
      </c>
    </row>
    <row r="20" spans="1:6" ht="13" x14ac:dyDescent="0.3">
      <c r="A20" s="23"/>
      <c r="B20" s="24"/>
      <c r="C20" s="25"/>
      <c r="D20" s="25"/>
      <c r="E20" s="25"/>
      <c r="F20" s="26"/>
    </row>
    <row r="21" spans="1:6" ht="13" x14ac:dyDescent="0.3">
      <c r="A21" s="104" t="s">
        <v>40</v>
      </c>
      <c r="B21" s="103"/>
      <c r="C21" s="103"/>
      <c r="D21" s="25"/>
      <c r="E21" s="25"/>
      <c r="F21" s="26"/>
    </row>
    <row r="22" spans="1:6" ht="13" x14ac:dyDescent="0.3">
      <c r="A22" s="104" t="s">
        <v>17</v>
      </c>
      <c r="B22" s="103"/>
      <c r="C22" s="103"/>
      <c r="D22" s="25"/>
      <c r="E22" s="25"/>
      <c r="F22" s="26"/>
    </row>
    <row r="23" spans="1:6" ht="35" customHeight="1" x14ac:dyDescent="0.25">
      <c r="A23" s="124" t="s">
        <v>43</v>
      </c>
      <c r="B23" s="124"/>
      <c r="C23" s="124"/>
      <c r="D23" s="124"/>
      <c r="E23" s="124"/>
      <c r="F23" s="125"/>
    </row>
    <row r="24" spans="1:6" ht="12.5" customHeight="1" x14ac:dyDescent="0.25">
      <c r="A24" s="98"/>
      <c r="B24" s="103"/>
      <c r="C24" s="99"/>
      <c r="D24" s="99"/>
      <c r="E24" s="99"/>
      <c r="F24" s="100"/>
    </row>
    <row r="25" spans="1:6" ht="12.5" customHeight="1" x14ac:dyDescent="0.25">
      <c r="A25" s="98"/>
      <c r="B25" s="103"/>
      <c r="C25" s="99"/>
      <c r="D25" s="99"/>
      <c r="E25" s="99"/>
      <c r="F25" s="100"/>
    </row>
    <row r="26" spans="1:6" ht="12.5" customHeight="1" x14ac:dyDescent="0.25">
      <c r="A26" s="98"/>
      <c r="B26" s="103"/>
      <c r="C26" s="99"/>
      <c r="D26" s="99"/>
      <c r="E26" s="99"/>
      <c r="F26" s="100"/>
    </row>
    <row r="27" spans="1:6" ht="12.5" customHeight="1" x14ac:dyDescent="0.25">
      <c r="A27" s="98"/>
      <c r="B27" s="103"/>
      <c r="C27" s="99"/>
      <c r="D27" s="99"/>
      <c r="E27" s="99"/>
      <c r="F27" s="100"/>
    </row>
    <row r="28" spans="1:6" ht="12.5" customHeight="1" x14ac:dyDescent="0.25">
      <c r="A28" s="98"/>
      <c r="B28" s="103"/>
      <c r="C28" s="99"/>
      <c r="D28" s="99"/>
      <c r="E28" s="99"/>
      <c r="F28" s="100"/>
    </row>
    <row r="29" spans="1:6" ht="13" thickBot="1" x14ac:dyDescent="0.3">
      <c r="A29" s="51" t="s">
        <v>41</v>
      </c>
      <c r="B29" s="28"/>
      <c r="C29" s="101"/>
      <c r="D29" s="101"/>
      <c r="E29" s="101"/>
      <c r="F29" s="102"/>
    </row>
    <row r="32" spans="1:6" x14ac:dyDescent="0.25">
      <c r="A32" s="52"/>
    </row>
  </sheetData>
  <sheetProtection sheet="1" selectLockedCells="1"/>
  <protectedRanges>
    <protectedRange sqref="B15" name="Range1"/>
  </protectedRanges>
  <mergeCells count="13">
    <mergeCell ref="C29:F29"/>
    <mergeCell ref="A23:F23"/>
    <mergeCell ref="B3:F3"/>
    <mergeCell ref="B4:F4"/>
    <mergeCell ref="A24:A28"/>
    <mergeCell ref="C24:F28"/>
    <mergeCell ref="B24:B28"/>
    <mergeCell ref="A22:C22"/>
    <mergeCell ref="E7:F9"/>
    <mergeCell ref="A8:C8"/>
    <mergeCell ref="A9:C9"/>
    <mergeCell ref="A19:B19"/>
    <mergeCell ref="A21:C21"/>
  </mergeCells>
  <phoneticPr fontId="17" type="noConversion"/>
  <pageMargins left="0.75" right="0.75" top="1" bottom="1" header="0.5" footer="0.5"/>
  <pageSetup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AAC6"/>
  </sheetPr>
  <dimension ref="A1:CN39"/>
  <sheetViews>
    <sheetView showGridLines="0" zoomScale="95" zoomScaleNormal="95" workbookViewId="0">
      <pane ySplit="4" topLeftCell="A5" activePane="bottomLeft" state="frozen"/>
      <selection pane="bottomLeft" activeCell="B3" sqref="B3:F3"/>
    </sheetView>
  </sheetViews>
  <sheetFormatPr defaultRowHeight="12.5" x14ac:dyDescent="0.25"/>
  <cols>
    <col min="1" max="1" width="67.7265625" bestFit="1" customWidth="1"/>
    <col min="2" max="2" width="5.1796875" bestFit="1" customWidth="1"/>
    <col min="3" max="3" width="10.54296875" bestFit="1" customWidth="1"/>
    <col min="4" max="4" width="11.453125" bestFit="1" customWidth="1"/>
    <col min="5" max="5" width="10.54296875" bestFit="1" customWidth="1"/>
    <col min="6" max="6" width="10.1796875" bestFit="1" customWidth="1"/>
    <col min="7" max="92" width="8.7265625" style="85"/>
  </cols>
  <sheetData>
    <row r="1" spans="1:6" ht="15.5" x14ac:dyDescent="0.35">
      <c r="A1" s="30" t="s">
        <v>38</v>
      </c>
      <c r="B1" s="1"/>
      <c r="C1" s="1"/>
      <c r="D1" s="1"/>
      <c r="E1" s="1"/>
      <c r="F1" s="2"/>
    </row>
    <row r="2" spans="1:6" ht="16" thickBot="1" x14ac:dyDescent="0.4">
      <c r="A2" s="49" t="s">
        <v>28</v>
      </c>
      <c r="B2" s="39"/>
      <c r="C2" s="39"/>
      <c r="D2" s="39"/>
      <c r="E2" s="39"/>
      <c r="F2" s="50"/>
    </row>
    <row r="3" spans="1:6" ht="16" thickBot="1" x14ac:dyDescent="0.4">
      <c r="A3" s="48" t="s">
        <v>2</v>
      </c>
      <c r="B3" s="115" t="s">
        <v>3</v>
      </c>
      <c r="C3" s="116"/>
      <c r="D3" s="116"/>
      <c r="E3" s="116"/>
      <c r="F3" s="117"/>
    </row>
    <row r="4" spans="1:6" ht="16" thickBot="1" x14ac:dyDescent="0.4">
      <c r="A4" s="32" t="s">
        <v>4</v>
      </c>
      <c r="B4" s="94" t="s">
        <v>5</v>
      </c>
      <c r="C4" s="97"/>
      <c r="D4" s="97"/>
      <c r="E4" s="97"/>
      <c r="F4" s="96"/>
    </row>
    <row r="5" spans="1:6" ht="15.5" x14ac:dyDescent="0.35">
      <c r="A5" s="27" t="s">
        <v>22</v>
      </c>
      <c r="B5" s="29"/>
      <c r="C5" s="29"/>
      <c r="D5" s="25"/>
      <c r="E5" s="25"/>
      <c r="F5" s="26"/>
    </row>
    <row r="6" spans="1:6" ht="13" thickBot="1" x14ac:dyDescent="0.3">
      <c r="A6" s="45"/>
      <c r="B6" s="3"/>
      <c r="C6" s="4"/>
      <c r="D6" s="4"/>
      <c r="E6" s="4"/>
      <c r="F6" s="5"/>
    </row>
    <row r="7" spans="1:6" ht="16" thickBot="1" x14ac:dyDescent="0.4">
      <c r="A7" s="77" t="s">
        <v>18</v>
      </c>
      <c r="B7" s="78"/>
      <c r="C7" s="79"/>
      <c r="D7" s="90" t="s">
        <v>9</v>
      </c>
      <c r="E7" s="103"/>
      <c r="F7" s="119"/>
    </row>
    <row r="8" spans="1:6" ht="13" x14ac:dyDescent="0.3">
      <c r="A8" s="120" t="s">
        <v>19</v>
      </c>
      <c r="B8" s="121"/>
      <c r="C8" s="122"/>
      <c r="D8" s="91">
        <v>0</v>
      </c>
      <c r="E8" s="103"/>
      <c r="F8" s="119"/>
    </row>
    <row r="9" spans="1:6" ht="13" x14ac:dyDescent="0.3">
      <c r="A9" s="107" t="s">
        <v>20</v>
      </c>
      <c r="B9" s="108"/>
      <c r="C9" s="109"/>
      <c r="D9" s="91">
        <v>0</v>
      </c>
      <c r="E9" s="103"/>
      <c r="F9" s="119"/>
    </row>
    <row r="10" spans="1:6" ht="13" x14ac:dyDescent="0.3">
      <c r="A10" s="81" t="s">
        <v>25</v>
      </c>
      <c r="B10" s="82"/>
      <c r="C10" s="83"/>
      <c r="D10" s="91">
        <v>0</v>
      </c>
      <c r="E10" s="103"/>
      <c r="F10" s="119"/>
    </row>
    <row r="11" spans="1:6" ht="13" x14ac:dyDescent="0.3">
      <c r="A11" s="81" t="s">
        <v>26</v>
      </c>
      <c r="B11" s="82"/>
      <c r="C11" s="83"/>
      <c r="D11" s="92">
        <v>0</v>
      </c>
      <c r="E11" s="103"/>
      <c r="F11" s="119"/>
    </row>
    <row r="12" spans="1:6" ht="13.5" thickBot="1" x14ac:dyDescent="0.35">
      <c r="A12" s="110" t="s">
        <v>27</v>
      </c>
      <c r="B12" s="111"/>
      <c r="C12" s="112"/>
      <c r="D12" s="93">
        <v>0</v>
      </c>
      <c r="E12" s="103"/>
      <c r="F12" s="119"/>
    </row>
    <row r="13" spans="1:6" ht="16" thickBot="1" x14ac:dyDescent="0.4">
      <c r="A13" s="6"/>
      <c r="B13" s="3"/>
      <c r="C13" s="4"/>
      <c r="D13" s="4"/>
      <c r="E13" s="4"/>
      <c r="F13" s="5"/>
    </row>
    <row r="14" spans="1:6" x14ac:dyDescent="0.25">
      <c r="A14" s="7"/>
      <c r="B14" s="8"/>
      <c r="C14" s="9" t="s">
        <v>6</v>
      </c>
      <c r="D14" s="9" t="s">
        <v>7</v>
      </c>
      <c r="E14" s="9" t="s">
        <v>8</v>
      </c>
      <c r="F14" s="80" t="s">
        <v>9</v>
      </c>
    </row>
    <row r="15" spans="1:6" ht="13" x14ac:dyDescent="0.3">
      <c r="A15" s="10" t="s">
        <v>23</v>
      </c>
      <c r="B15" s="11"/>
      <c r="C15" s="12">
        <v>5</v>
      </c>
      <c r="D15" s="12">
        <v>10</v>
      </c>
      <c r="E15" s="12">
        <v>20</v>
      </c>
      <c r="F15" s="13">
        <f>+D9</f>
        <v>0</v>
      </c>
    </row>
    <row r="16" spans="1:6" x14ac:dyDescent="0.25">
      <c r="A16" s="10" t="s">
        <v>31</v>
      </c>
      <c r="B16" s="11"/>
      <c r="C16" s="34">
        <v>200</v>
      </c>
      <c r="D16" s="34">
        <v>200</v>
      </c>
      <c r="E16" s="34">
        <v>200</v>
      </c>
      <c r="F16" s="33">
        <f>+D11</f>
        <v>0</v>
      </c>
    </row>
    <row r="17" spans="1:92" s="55" customFormat="1" x14ac:dyDescent="0.25">
      <c r="A17" s="56" t="s">
        <v>35</v>
      </c>
      <c r="B17" s="57"/>
      <c r="C17" s="58">
        <f>+C15*C16</f>
        <v>1000</v>
      </c>
      <c r="D17" s="58">
        <f>+D15*D16</f>
        <v>2000</v>
      </c>
      <c r="E17" s="58">
        <f>+E15*E16</f>
        <v>4000</v>
      </c>
      <c r="F17" s="59">
        <f>+F15*F16</f>
        <v>0</v>
      </c>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c r="CD17" s="85"/>
      <c r="CE17" s="85"/>
      <c r="CF17" s="85"/>
      <c r="CG17" s="85"/>
      <c r="CH17" s="85"/>
      <c r="CI17" s="85"/>
      <c r="CJ17" s="85"/>
      <c r="CK17" s="85"/>
      <c r="CL17" s="85"/>
      <c r="CM17" s="85"/>
      <c r="CN17" s="85"/>
    </row>
    <row r="18" spans="1:92" ht="13" x14ac:dyDescent="0.3">
      <c r="A18" s="10" t="s">
        <v>24</v>
      </c>
      <c r="B18" s="11"/>
      <c r="C18" s="12">
        <v>2</v>
      </c>
      <c r="D18" s="12">
        <v>4</v>
      </c>
      <c r="E18" s="12">
        <v>8</v>
      </c>
      <c r="F18" s="13">
        <f>+D10</f>
        <v>0</v>
      </c>
    </row>
    <row r="19" spans="1:92" x14ac:dyDescent="0.25">
      <c r="A19" s="10" t="s">
        <v>36</v>
      </c>
      <c r="B19" s="11"/>
      <c r="C19" s="34">
        <v>125</v>
      </c>
      <c r="D19" s="34">
        <v>125</v>
      </c>
      <c r="E19" s="34">
        <v>125</v>
      </c>
      <c r="F19" s="33">
        <f>+D12</f>
        <v>0</v>
      </c>
    </row>
    <row r="20" spans="1:92" s="55" customFormat="1" x14ac:dyDescent="0.25">
      <c r="A20" s="56" t="s">
        <v>37</v>
      </c>
      <c r="B20" s="57"/>
      <c r="C20" s="58">
        <f>+C18*C19</f>
        <v>250</v>
      </c>
      <c r="D20" s="58">
        <f>+D18*D19</f>
        <v>500</v>
      </c>
      <c r="E20" s="58">
        <f>+E18*E19</f>
        <v>1000</v>
      </c>
      <c r="F20" s="59">
        <f>+F18*F19</f>
        <v>0</v>
      </c>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c r="CI20" s="85"/>
      <c r="CJ20" s="85"/>
      <c r="CK20" s="85"/>
      <c r="CL20" s="85"/>
      <c r="CM20" s="85"/>
      <c r="CN20" s="85"/>
    </row>
    <row r="21" spans="1:92" s="41" customFormat="1" x14ac:dyDescent="0.25">
      <c r="A21" s="42" t="s">
        <v>30</v>
      </c>
      <c r="B21" s="40"/>
      <c r="C21" s="34">
        <f>+C17+C20</f>
        <v>1250</v>
      </c>
      <c r="D21" s="34">
        <f>+D17+D20</f>
        <v>2500</v>
      </c>
      <c r="E21" s="34">
        <f>+E17+E20</f>
        <v>5000</v>
      </c>
      <c r="F21" s="33">
        <f>+F17+F20</f>
        <v>0</v>
      </c>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row>
    <row r="22" spans="1:92" s="74" customFormat="1" ht="13" x14ac:dyDescent="0.3">
      <c r="A22" s="70" t="s">
        <v>34</v>
      </c>
      <c r="B22" s="71">
        <v>0.31</v>
      </c>
      <c r="C22" s="72">
        <f>+C21*$B22</f>
        <v>387.5</v>
      </c>
      <c r="D22" s="72">
        <f>+D21*$B22</f>
        <v>775</v>
      </c>
      <c r="E22" s="72">
        <f>+E21*$B22</f>
        <v>1550</v>
      </c>
      <c r="F22" s="73">
        <f>+F21*$B22</f>
        <v>0</v>
      </c>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c r="CI22" s="85"/>
      <c r="CJ22" s="85"/>
      <c r="CK22" s="85"/>
      <c r="CL22" s="85"/>
      <c r="CM22" s="85"/>
      <c r="CN22" s="85"/>
    </row>
    <row r="23" spans="1:92" x14ac:dyDescent="0.25">
      <c r="A23" s="43" t="s">
        <v>13</v>
      </c>
      <c r="B23" s="46"/>
      <c r="C23" s="37">
        <f>+C22*12</f>
        <v>4650</v>
      </c>
      <c r="D23" s="37">
        <f>+D22*12</f>
        <v>9300</v>
      </c>
      <c r="E23" s="37">
        <f>+E22*12</f>
        <v>18600</v>
      </c>
      <c r="F23" s="36">
        <f>+F22*12</f>
        <v>0</v>
      </c>
    </row>
    <row r="24" spans="1:92" ht="13" x14ac:dyDescent="0.3">
      <c r="A24" s="35" t="s">
        <v>33</v>
      </c>
      <c r="B24" s="47">
        <v>0.08</v>
      </c>
      <c r="C24" s="38">
        <f>+C21*$B24</f>
        <v>100</v>
      </c>
      <c r="D24" s="38">
        <f>+D21*$B24</f>
        <v>200</v>
      </c>
      <c r="E24" s="38">
        <f>+E21*$B24</f>
        <v>400</v>
      </c>
      <c r="F24" s="44">
        <f>+F21*$B24</f>
        <v>0</v>
      </c>
    </row>
    <row r="25" spans="1:92" x14ac:dyDescent="0.25">
      <c r="A25" s="66" t="s">
        <v>15</v>
      </c>
      <c r="B25" s="67" t="s">
        <v>32</v>
      </c>
      <c r="C25" s="68">
        <f>+C24*12</f>
        <v>1200</v>
      </c>
      <c r="D25" s="68">
        <f>+D24*12</f>
        <v>2400</v>
      </c>
      <c r="E25" s="68">
        <f>+E24*12</f>
        <v>4800</v>
      </c>
      <c r="F25" s="69">
        <f>+F24*12</f>
        <v>0</v>
      </c>
    </row>
    <row r="26" spans="1:92" ht="13.5" thickBot="1" x14ac:dyDescent="0.35">
      <c r="A26" s="113" t="s">
        <v>16</v>
      </c>
      <c r="B26" s="114"/>
      <c r="C26" s="75">
        <f>+C25+C23</f>
        <v>5850</v>
      </c>
      <c r="D26" s="75">
        <f>+D25+D23</f>
        <v>11700</v>
      </c>
      <c r="E26" s="75">
        <f>+E25+E23</f>
        <v>23400</v>
      </c>
      <c r="F26" s="76">
        <f>+F25+F23</f>
        <v>0</v>
      </c>
    </row>
    <row r="27" spans="1:92" ht="13" x14ac:dyDescent="0.3">
      <c r="A27" s="23"/>
      <c r="B27" s="24"/>
      <c r="C27" s="25"/>
      <c r="D27" s="25"/>
      <c r="E27" s="25"/>
      <c r="F27" s="26"/>
    </row>
    <row r="28" spans="1:92" ht="13" x14ac:dyDescent="0.3">
      <c r="A28" s="118" t="s">
        <v>39</v>
      </c>
      <c r="B28" s="103"/>
      <c r="C28" s="103"/>
      <c r="D28" s="25"/>
      <c r="E28" s="25"/>
      <c r="F28" s="26"/>
    </row>
    <row r="29" spans="1:92" ht="13" x14ac:dyDescent="0.3">
      <c r="A29" s="118" t="s">
        <v>29</v>
      </c>
      <c r="B29" s="103"/>
      <c r="C29" s="103"/>
      <c r="D29" s="25"/>
      <c r="E29" s="25"/>
      <c r="F29" s="26"/>
    </row>
    <row r="30" spans="1:92" ht="35" customHeight="1" x14ac:dyDescent="0.25">
      <c r="A30" s="126" t="s">
        <v>43</v>
      </c>
      <c r="B30" s="124"/>
      <c r="C30" s="124"/>
      <c r="D30" s="124"/>
      <c r="E30" s="124"/>
      <c r="F30" s="125"/>
    </row>
    <row r="31" spans="1:92" x14ac:dyDescent="0.25">
      <c r="A31" s="98"/>
      <c r="B31" s="103"/>
      <c r="C31" s="99"/>
      <c r="D31" s="99"/>
      <c r="E31" s="99"/>
      <c r="F31" s="100"/>
    </row>
    <row r="32" spans="1:92" x14ac:dyDescent="0.25">
      <c r="A32" s="98"/>
      <c r="B32" s="103"/>
      <c r="C32" s="99"/>
      <c r="D32" s="99"/>
      <c r="E32" s="99"/>
      <c r="F32" s="100"/>
    </row>
    <row r="33" spans="1:6" x14ac:dyDescent="0.25">
      <c r="A33" s="98"/>
      <c r="B33" s="103"/>
      <c r="C33" s="99"/>
      <c r="D33" s="99"/>
      <c r="E33" s="99"/>
      <c r="F33" s="100"/>
    </row>
    <row r="34" spans="1:6" x14ac:dyDescent="0.25">
      <c r="A34" s="98"/>
      <c r="B34" s="103"/>
      <c r="C34" s="99"/>
      <c r="D34" s="99"/>
      <c r="E34" s="99"/>
      <c r="F34" s="100"/>
    </row>
    <row r="35" spans="1:6" x14ac:dyDescent="0.25">
      <c r="A35" s="98"/>
      <c r="B35" s="103"/>
      <c r="C35" s="99"/>
      <c r="D35" s="99"/>
      <c r="E35" s="99"/>
      <c r="F35" s="100"/>
    </row>
    <row r="36" spans="1:6" ht="13" thickBot="1" x14ac:dyDescent="0.3">
      <c r="A36" s="51" t="s">
        <v>41</v>
      </c>
      <c r="B36" s="28"/>
      <c r="C36" s="101"/>
      <c r="D36" s="101"/>
      <c r="E36" s="101"/>
      <c r="F36" s="102"/>
    </row>
    <row r="39" spans="1:6" x14ac:dyDescent="0.25">
      <c r="A39" s="52"/>
    </row>
  </sheetData>
  <sheetProtection sheet="1" selectLockedCells="1"/>
  <protectedRanges>
    <protectedRange sqref="B22" name="Range1"/>
  </protectedRanges>
  <mergeCells count="14">
    <mergeCell ref="A31:A35"/>
    <mergeCell ref="C31:F35"/>
    <mergeCell ref="C36:F36"/>
    <mergeCell ref="B31:B35"/>
    <mergeCell ref="A26:B26"/>
    <mergeCell ref="A28:C28"/>
    <mergeCell ref="A30:F30"/>
    <mergeCell ref="B3:F3"/>
    <mergeCell ref="B4:F4"/>
    <mergeCell ref="A29:C29"/>
    <mergeCell ref="E7:F12"/>
    <mergeCell ref="A8:C8"/>
    <mergeCell ref="A9:C9"/>
    <mergeCell ref="A12:C12"/>
  </mergeCells>
  <phoneticPr fontId="17" type="noConversion"/>
  <pageMargins left="0.75" right="0.75" top="1" bottom="1" header="0.5" footer="0.5"/>
  <pageSetup scale="90" orientation="landscape" r:id="rId1"/>
  <headerFooter alignWithMargins="0"/>
  <ignoredErrors>
    <ignoredError sqref="C24:F24"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92C82"/>
  </sheetPr>
  <dimension ref="A1:F39"/>
  <sheetViews>
    <sheetView showGridLines="0" tabSelected="1" zoomScale="95" zoomScaleNormal="95" workbookViewId="0">
      <pane ySplit="4" topLeftCell="A5" activePane="bottomLeft" state="frozen"/>
      <selection pane="bottomLeft" activeCell="B3" sqref="B3:F3"/>
    </sheetView>
  </sheetViews>
  <sheetFormatPr defaultRowHeight="12.5" x14ac:dyDescent="0.25"/>
  <cols>
    <col min="1" max="1" width="67.7265625" bestFit="1" customWidth="1"/>
    <col min="2" max="2" width="5.1796875" bestFit="1" customWidth="1"/>
    <col min="3" max="3" width="10.54296875" bestFit="1" customWidth="1"/>
    <col min="4" max="4" width="11.453125" bestFit="1" customWidth="1"/>
    <col min="5" max="5" width="10.54296875" bestFit="1" customWidth="1"/>
    <col min="6" max="6" width="10.1796875" bestFit="1" customWidth="1"/>
  </cols>
  <sheetData>
    <row r="1" spans="1:6" ht="15.5" x14ac:dyDescent="0.35">
      <c r="A1" s="30" t="s">
        <v>44</v>
      </c>
      <c r="B1" s="1"/>
      <c r="C1" s="1"/>
      <c r="D1" s="1"/>
      <c r="E1" s="1"/>
      <c r="F1" s="2"/>
    </row>
    <row r="2" spans="1:6" ht="16" thickBot="1" x14ac:dyDescent="0.4">
      <c r="A2" s="49" t="s">
        <v>28</v>
      </c>
      <c r="B2" s="39"/>
      <c r="C2" s="39"/>
      <c r="D2" s="39"/>
      <c r="E2" s="39"/>
      <c r="F2" s="50"/>
    </row>
    <row r="3" spans="1:6" ht="16" thickBot="1" x14ac:dyDescent="0.4">
      <c r="A3" s="48" t="s">
        <v>2</v>
      </c>
      <c r="B3" s="115" t="s">
        <v>3</v>
      </c>
      <c r="C3" s="116"/>
      <c r="D3" s="116"/>
      <c r="E3" s="116"/>
      <c r="F3" s="117"/>
    </row>
    <row r="4" spans="1:6" ht="16" thickBot="1" x14ac:dyDescent="0.4">
      <c r="A4" s="32" t="s">
        <v>4</v>
      </c>
      <c r="B4" s="94" t="s">
        <v>5</v>
      </c>
      <c r="C4" s="97"/>
      <c r="D4" s="97"/>
      <c r="E4" s="97"/>
      <c r="F4" s="96"/>
    </row>
    <row r="5" spans="1:6" ht="15.5" x14ac:dyDescent="0.35">
      <c r="A5" s="27" t="s">
        <v>22</v>
      </c>
      <c r="B5" s="29"/>
      <c r="C5" s="29"/>
      <c r="D5" s="25"/>
      <c r="E5" s="25"/>
      <c r="F5" s="26"/>
    </row>
    <row r="6" spans="1:6" ht="13" thickBot="1" x14ac:dyDescent="0.3">
      <c r="A6" s="45"/>
      <c r="B6" s="3"/>
      <c r="C6" s="4"/>
      <c r="D6" s="4"/>
      <c r="E6" s="4"/>
      <c r="F6" s="5"/>
    </row>
    <row r="7" spans="1:6" ht="16" thickBot="1" x14ac:dyDescent="0.4">
      <c r="A7" s="77" t="s">
        <v>18</v>
      </c>
      <c r="B7" s="78"/>
      <c r="C7" s="79"/>
      <c r="D7" s="90" t="s">
        <v>9</v>
      </c>
      <c r="E7" s="103"/>
      <c r="F7" s="119"/>
    </row>
    <row r="8" spans="1:6" ht="13" x14ac:dyDescent="0.3">
      <c r="A8" s="120" t="s">
        <v>19</v>
      </c>
      <c r="B8" s="121"/>
      <c r="C8" s="122"/>
      <c r="D8" s="91">
        <v>0</v>
      </c>
      <c r="E8" s="103"/>
      <c r="F8" s="119"/>
    </row>
    <row r="9" spans="1:6" ht="13" x14ac:dyDescent="0.3">
      <c r="A9" s="107" t="s">
        <v>20</v>
      </c>
      <c r="B9" s="108"/>
      <c r="C9" s="109"/>
      <c r="D9" s="91">
        <v>0</v>
      </c>
      <c r="E9" s="103"/>
      <c r="F9" s="119"/>
    </row>
    <row r="10" spans="1:6" ht="13" x14ac:dyDescent="0.3">
      <c r="A10" s="81" t="s">
        <v>45</v>
      </c>
      <c r="B10" s="82"/>
      <c r="C10" s="83"/>
      <c r="D10" s="91">
        <v>0</v>
      </c>
      <c r="E10" s="103"/>
      <c r="F10" s="119"/>
    </row>
    <row r="11" spans="1:6" ht="13" x14ac:dyDescent="0.3">
      <c r="A11" s="81" t="s">
        <v>26</v>
      </c>
      <c r="B11" s="82"/>
      <c r="C11" s="83"/>
      <c r="D11" s="92">
        <v>0</v>
      </c>
      <c r="E11" s="103"/>
      <c r="F11" s="119"/>
    </row>
    <row r="12" spans="1:6" ht="13.5" thickBot="1" x14ac:dyDescent="0.35">
      <c r="A12" s="110" t="s">
        <v>46</v>
      </c>
      <c r="B12" s="111"/>
      <c r="C12" s="112"/>
      <c r="D12" s="93">
        <v>0</v>
      </c>
      <c r="E12" s="103"/>
      <c r="F12" s="119"/>
    </row>
    <row r="13" spans="1:6" ht="16" thickBot="1" x14ac:dyDescent="0.4">
      <c r="A13" s="6"/>
      <c r="B13" s="3"/>
      <c r="C13" s="4"/>
      <c r="D13" s="4"/>
      <c r="E13" s="4"/>
      <c r="F13" s="5"/>
    </row>
    <row r="14" spans="1:6" x14ac:dyDescent="0.25">
      <c r="A14" s="7"/>
      <c r="B14" s="8"/>
      <c r="C14" s="9" t="s">
        <v>6</v>
      </c>
      <c r="D14" s="9" t="s">
        <v>7</v>
      </c>
      <c r="E14" s="9" t="s">
        <v>8</v>
      </c>
      <c r="F14" s="80" t="s">
        <v>9</v>
      </c>
    </row>
    <row r="15" spans="1:6" ht="13" x14ac:dyDescent="0.3">
      <c r="A15" s="10" t="s">
        <v>23</v>
      </c>
      <c r="B15" s="11"/>
      <c r="C15" s="12">
        <v>5</v>
      </c>
      <c r="D15" s="12">
        <v>10</v>
      </c>
      <c r="E15" s="12">
        <v>20</v>
      </c>
      <c r="F15" s="13">
        <f>+D9</f>
        <v>0</v>
      </c>
    </row>
    <row r="16" spans="1:6" x14ac:dyDescent="0.25">
      <c r="A16" s="10" t="s">
        <v>31</v>
      </c>
      <c r="B16" s="11"/>
      <c r="C16" s="34">
        <v>200</v>
      </c>
      <c r="D16" s="34">
        <v>200</v>
      </c>
      <c r="E16" s="34">
        <v>200</v>
      </c>
      <c r="F16" s="33">
        <f>+D11</f>
        <v>0</v>
      </c>
    </row>
    <row r="17" spans="1:6" s="55" customFormat="1" x14ac:dyDescent="0.25">
      <c r="A17" s="56" t="s">
        <v>35</v>
      </c>
      <c r="B17" s="57"/>
      <c r="C17" s="58">
        <f>+C15*C16</f>
        <v>1000</v>
      </c>
      <c r="D17" s="58">
        <f>+D15*D16</f>
        <v>2000</v>
      </c>
      <c r="E17" s="58">
        <f>+E15*E16</f>
        <v>4000</v>
      </c>
      <c r="F17" s="59">
        <f>+F15*F16</f>
        <v>0</v>
      </c>
    </row>
    <row r="18" spans="1:6" ht="13" x14ac:dyDescent="0.3">
      <c r="A18" s="84" t="s">
        <v>47</v>
      </c>
      <c r="B18" s="11"/>
      <c r="C18" s="12">
        <v>2</v>
      </c>
      <c r="D18" s="12">
        <v>4</v>
      </c>
      <c r="E18" s="12">
        <v>8</v>
      </c>
      <c r="F18" s="13">
        <f>+D10</f>
        <v>0</v>
      </c>
    </row>
    <row r="19" spans="1:6" x14ac:dyDescent="0.25">
      <c r="A19" s="84" t="s">
        <v>48</v>
      </c>
      <c r="B19" s="11"/>
      <c r="C19" s="34">
        <v>125</v>
      </c>
      <c r="D19" s="34">
        <v>125</v>
      </c>
      <c r="E19" s="34">
        <v>125</v>
      </c>
      <c r="F19" s="33">
        <f>+D12</f>
        <v>0</v>
      </c>
    </row>
    <row r="20" spans="1:6" s="55" customFormat="1" x14ac:dyDescent="0.25">
      <c r="A20" s="127" t="s">
        <v>49</v>
      </c>
      <c r="B20" s="57"/>
      <c r="C20" s="58">
        <f>+C18*C19</f>
        <v>250</v>
      </c>
      <c r="D20" s="58">
        <f>+D18*D19</f>
        <v>500</v>
      </c>
      <c r="E20" s="58">
        <f>+E18*E19</f>
        <v>1000</v>
      </c>
      <c r="F20" s="59">
        <f>+F18*F19</f>
        <v>0</v>
      </c>
    </row>
    <row r="21" spans="1:6" s="41" customFormat="1" x14ac:dyDescent="0.25">
      <c r="A21" s="42" t="s">
        <v>30</v>
      </c>
      <c r="B21" s="40"/>
      <c r="C21" s="34">
        <f>+C17+C20</f>
        <v>1250</v>
      </c>
      <c r="D21" s="34">
        <f>+D17+D20</f>
        <v>2500</v>
      </c>
      <c r="E21" s="34">
        <f>+E17+E20</f>
        <v>5000</v>
      </c>
      <c r="F21" s="33">
        <f>+F17+F20</f>
        <v>0</v>
      </c>
    </row>
    <row r="22" spans="1:6" s="55" customFormat="1" ht="13" x14ac:dyDescent="0.3">
      <c r="A22" s="70" t="s">
        <v>34</v>
      </c>
      <c r="B22" s="71">
        <v>0.31</v>
      </c>
      <c r="C22" s="72">
        <f>+C21*$B22</f>
        <v>387.5</v>
      </c>
      <c r="D22" s="72">
        <f>+D21*$B22</f>
        <v>775</v>
      </c>
      <c r="E22" s="72">
        <f>+E21*$B22</f>
        <v>1550</v>
      </c>
      <c r="F22" s="73">
        <f>+F21*$B22</f>
        <v>0</v>
      </c>
    </row>
    <row r="23" spans="1:6" x14ac:dyDescent="0.25">
      <c r="A23" s="60" t="s">
        <v>13</v>
      </c>
      <c r="B23" s="61"/>
      <c r="C23" s="62">
        <f>+C22*12</f>
        <v>4650</v>
      </c>
      <c r="D23" s="62">
        <f>+D22*12</f>
        <v>9300</v>
      </c>
      <c r="E23" s="62">
        <f>+E22*12</f>
        <v>18600</v>
      </c>
      <c r="F23" s="63">
        <f>+F22*12</f>
        <v>0</v>
      </c>
    </row>
    <row r="24" spans="1:6" ht="13" x14ac:dyDescent="0.3">
      <c r="A24" s="64" t="s">
        <v>33</v>
      </c>
      <c r="B24" s="65">
        <v>0.08</v>
      </c>
      <c r="C24" s="53">
        <f>+C21*$B24</f>
        <v>100</v>
      </c>
      <c r="D24" s="53">
        <f>+D21*$B24</f>
        <v>200</v>
      </c>
      <c r="E24" s="53">
        <f>+E21*$B24</f>
        <v>400</v>
      </c>
      <c r="F24" s="54">
        <f>+F21*$B24</f>
        <v>0</v>
      </c>
    </row>
    <row r="25" spans="1:6" s="55" customFormat="1" x14ac:dyDescent="0.25">
      <c r="A25" s="66" t="s">
        <v>15</v>
      </c>
      <c r="B25" s="67" t="s">
        <v>32</v>
      </c>
      <c r="C25" s="68">
        <f>+C24*12</f>
        <v>1200</v>
      </c>
      <c r="D25" s="68">
        <f>+D24*12</f>
        <v>2400</v>
      </c>
      <c r="E25" s="68">
        <f>+E24*12</f>
        <v>4800</v>
      </c>
      <c r="F25" s="69">
        <f>+F24*12</f>
        <v>0</v>
      </c>
    </row>
    <row r="26" spans="1:6" ht="13.5" thickBot="1" x14ac:dyDescent="0.35">
      <c r="A26" s="113" t="s">
        <v>16</v>
      </c>
      <c r="B26" s="114"/>
      <c r="C26" s="75">
        <f>+C25+C23</f>
        <v>5850</v>
      </c>
      <c r="D26" s="75">
        <f>+D25+D23</f>
        <v>11700</v>
      </c>
      <c r="E26" s="75">
        <f>+E25+E23</f>
        <v>23400</v>
      </c>
      <c r="F26" s="76">
        <f>+F25+F23</f>
        <v>0</v>
      </c>
    </row>
    <row r="27" spans="1:6" ht="13" x14ac:dyDescent="0.3">
      <c r="A27" s="23"/>
      <c r="B27" s="24"/>
      <c r="C27" s="25"/>
      <c r="D27" s="25"/>
      <c r="E27" s="25"/>
      <c r="F27" s="26"/>
    </row>
    <row r="28" spans="1:6" ht="13" x14ac:dyDescent="0.3">
      <c r="A28" s="118" t="s">
        <v>39</v>
      </c>
      <c r="B28" s="103"/>
      <c r="C28" s="103"/>
      <c r="D28" s="25"/>
      <c r="E28" s="25"/>
      <c r="F28" s="26"/>
    </row>
    <row r="29" spans="1:6" ht="13" x14ac:dyDescent="0.3">
      <c r="A29" s="118" t="s">
        <v>29</v>
      </c>
      <c r="B29" s="103"/>
      <c r="C29" s="103"/>
      <c r="D29" s="25"/>
      <c r="E29" s="25"/>
      <c r="F29" s="26"/>
    </row>
    <row r="30" spans="1:6" ht="35" customHeight="1" x14ac:dyDescent="0.25">
      <c r="A30" s="126" t="s">
        <v>43</v>
      </c>
      <c r="B30" s="124"/>
      <c r="C30" s="124"/>
      <c r="D30" s="124"/>
      <c r="E30" s="124"/>
      <c r="F30" s="125"/>
    </row>
    <row r="31" spans="1:6" x14ac:dyDescent="0.25">
      <c r="A31" s="98"/>
      <c r="B31" s="103"/>
      <c r="C31" s="99"/>
      <c r="D31" s="99"/>
      <c r="E31" s="99"/>
      <c r="F31" s="100"/>
    </row>
    <row r="32" spans="1:6" x14ac:dyDescent="0.25">
      <c r="A32" s="98"/>
      <c r="B32" s="103"/>
      <c r="C32" s="99"/>
      <c r="D32" s="99"/>
      <c r="E32" s="99"/>
      <c r="F32" s="100"/>
    </row>
    <row r="33" spans="1:6" x14ac:dyDescent="0.25">
      <c r="A33" s="98"/>
      <c r="B33" s="103"/>
      <c r="C33" s="99"/>
      <c r="D33" s="99"/>
      <c r="E33" s="99"/>
      <c r="F33" s="100"/>
    </row>
    <row r="34" spans="1:6" x14ac:dyDescent="0.25">
      <c r="A34" s="98"/>
      <c r="B34" s="103"/>
      <c r="C34" s="99"/>
      <c r="D34" s="99"/>
      <c r="E34" s="99"/>
      <c r="F34" s="100"/>
    </row>
    <row r="35" spans="1:6" x14ac:dyDescent="0.25">
      <c r="A35" s="98"/>
      <c r="B35" s="103"/>
      <c r="C35" s="99"/>
      <c r="D35" s="99"/>
      <c r="E35" s="99"/>
      <c r="F35" s="100"/>
    </row>
    <row r="36" spans="1:6" ht="13" thickBot="1" x14ac:dyDescent="0.3">
      <c r="A36" s="51" t="s">
        <v>41</v>
      </c>
      <c r="B36" s="28"/>
      <c r="C36" s="123"/>
      <c r="D36" s="101"/>
      <c r="E36" s="101"/>
      <c r="F36" s="102"/>
    </row>
    <row r="39" spans="1:6" x14ac:dyDescent="0.25">
      <c r="A39" s="52"/>
    </row>
  </sheetData>
  <sheetProtection sheet="1" selectLockedCells="1"/>
  <protectedRanges>
    <protectedRange sqref="B22" name="Range1"/>
  </protectedRanges>
  <mergeCells count="14">
    <mergeCell ref="B3:F3"/>
    <mergeCell ref="B4:F4"/>
    <mergeCell ref="A31:A35"/>
    <mergeCell ref="C31:F35"/>
    <mergeCell ref="C36:F36"/>
    <mergeCell ref="B31:B35"/>
    <mergeCell ref="A29:C29"/>
    <mergeCell ref="E7:F12"/>
    <mergeCell ref="A8:C8"/>
    <mergeCell ref="A9:C9"/>
    <mergeCell ref="A12:C12"/>
    <mergeCell ref="A26:B26"/>
    <mergeCell ref="A28:C28"/>
    <mergeCell ref="A30:F30"/>
  </mergeCells>
  <phoneticPr fontId="17" type="noConversion"/>
  <pageMargins left="0.75" right="0.75" top="1" bottom="1" header="0.5" footer="0.5"/>
  <pageSetup scale="90" orientation="landscape" r:id="rId1"/>
  <headerFooter alignWithMargins="0"/>
  <ignoredErrors>
    <ignoredError sqref="C24:F24"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POP Only</vt:lpstr>
      <vt:lpstr>POP and FSA</vt:lpstr>
      <vt:lpstr>POP and HSA</vt:lpstr>
      <vt:lpstr>'POP and FSA'!Print_Area</vt:lpstr>
      <vt:lpstr>'POP and HSA'!Print_Area</vt:lpstr>
      <vt:lpstr>'POP Only'!Print_Area</vt:lpstr>
    </vt:vector>
  </TitlesOfParts>
  <Company>WageWorks,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EZPOP Tax Savings Worksheet for Employers</dc:title>
  <dc:creator>Staff</dc:creator>
  <cp:lastModifiedBy>Tynecia Martin</cp:lastModifiedBy>
  <cp:lastPrinted>2006-12-01T23:14:24Z</cp:lastPrinted>
  <dcterms:created xsi:type="dcterms:W3CDTF">2006-04-14T22:45:58Z</dcterms:created>
  <dcterms:modified xsi:type="dcterms:W3CDTF">2020-07-29T14:50:48Z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e2a2fc1-a791-4dd1-b983-54e57c2cd8f7_Enabled">
    <vt:lpwstr>True</vt:lpwstr>
  </property>
  <property fmtid="{D5CDD505-2E9C-101B-9397-08002B2CF9AE}" pid="3" name="MSIP_Label_ae2a2fc1-a791-4dd1-b983-54e57c2cd8f7_SiteId">
    <vt:lpwstr>c5d0ad88-8f93-43b8-9b7c-c8a3bb8e410a</vt:lpwstr>
  </property>
  <property fmtid="{D5CDD505-2E9C-101B-9397-08002B2CF9AE}" pid="4" name="MSIP_Label_ae2a2fc1-a791-4dd1-b983-54e57c2cd8f7_Owner">
    <vt:lpwstr>tymartin@healthequity.com</vt:lpwstr>
  </property>
  <property fmtid="{D5CDD505-2E9C-101B-9397-08002B2CF9AE}" pid="5" name="MSIP_Label_ae2a2fc1-a791-4dd1-b983-54e57c2cd8f7_SetDate">
    <vt:lpwstr>2020-06-09T22:46:41.3144120Z</vt:lpwstr>
  </property>
  <property fmtid="{D5CDD505-2E9C-101B-9397-08002B2CF9AE}" pid="6" name="MSIP_Label_ae2a2fc1-a791-4dd1-b983-54e57c2cd8f7_Name">
    <vt:lpwstr>HealthEquity Proprietary</vt:lpwstr>
  </property>
  <property fmtid="{D5CDD505-2E9C-101B-9397-08002B2CF9AE}" pid="7" name="MSIP_Label_ae2a2fc1-a791-4dd1-b983-54e57c2cd8f7_Application">
    <vt:lpwstr>Microsoft Azure Information Protection</vt:lpwstr>
  </property>
  <property fmtid="{D5CDD505-2E9C-101B-9397-08002B2CF9AE}" pid="8" name="MSIP_Label_ae2a2fc1-a791-4dd1-b983-54e57c2cd8f7_ActionId">
    <vt:lpwstr>3f9a914e-3eb5-4619-ad67-550288558d94</vt:lpwstr>
  </property>
  <property fmtid="{D5CDD505-2E9C-101B-9397-08002B2CF9AE}" pid="9" name="MSIP_Label_ae2a2fc1-a791-4dd1-b983-54e57c2cd8f7_Extended_MSFT_Method">
    <vt:lpwstr>Automatic</vt:lpwstr>
  </property>
  <property fmtid="{D5CDD505-2E9C-101B-9397-08002B2CF9AE}" pid="10" name="Sensitivity">
    <vt:lpwstr>HealthEquity Proprietary</vt:lpwstr>
  </property>
</Properties>
</file>